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o-EKFE-Erg\Dropbox\ΕΚΦΕ-2ο-Ηρακλείου\ARXEIO-2o-EKFE-IRAKLEIOU-2015-2016\20160209-sinantisi-phys-lyk-messara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9" i="1"/>
  <c r="F20" i="1" s="1"/>
  <c r="F21" i="1" s="1"/>
  <c r="F22" i="1" s="1"/>
  <c r="F4" i="1"/>
  <c r="F7" i="1"/>
  <c r="F8" i="1"/>
  <c r="F9" i="1"/>
  <c r="C4" i="1"/>
  <c r="D4" i="1"/>
  <c r="E4" i="1"/>
  <c r="C22" i="1"/>
  <c r="D22" i="1"/>
  <c r="E22" i="1"/>
  <c r="B22" i="1"/>
  <c r="C9" i="1"/>
  <c r="D9" i="1"/>
  <c r="E9" i="1"/>
  <c r="B9" i="1"/>
  <c r="C8" i="1"/>
  <c r="D8" i="1"/>
  <c r="E8" i="1"/>
  <c r="B8" i="1"/>
  <c r="C7" i="1"/>
  <c r="D7" i="1"/>
  <c r="E7" i="1"/>
  <c r="B7" i="1"/>
  <c r="C21" i="1"/>
  <c r="D21" i="1"/>
  <c r="E21" i="1"/>
  <c r="B21" i="1"/>
  <c r="B20" i="1"/>
  <c r="C20" i="1"/>
  <c r="D20" i="1"/>
  <c r="E20" i="1"/>
  <c r="D11" i="1"/>
  <c r="B11" i="1"/>
  <c r="E11" i="1"/>
  <c r="C11" i="1"/>
  <c r="B3" i="1"/>
  <c r="B4" i="1"/>
  <c r="B5" i="1" l="1"/>
  <c r="C17" i="1" l="1"/>
  <c r="C19" i="1" s="1"/>
  <c r="D17" i="1"/>
  <c r="D19" i="1" s="1"/>
  <c r="E17" i="1"/>
  <c r="E19" i="1" s="1"/>
  <c r="B17" i="1"/>
  <c r="B19" i="1" s="1"/>
</calcChain>
</file>

<file path=xl/sharedStrings.xml><?xml version="1.0" encoding="utf-8"?>
<sst xmlns="http://schemas.openxmlformats.org/spreadsheetml/2006/main" count="32" uniqueCount="32">
  <si>
    <t>διάμετρος πλαστικών σφαιριδίων (cm):</t>
  </si>
  <si>
    <t>ακτίνα πλαστικών σφαιριδίων (cm):</t>
  </si>
  <si>
    <t>μάζα πλαστικών σφαιριδίων (g):</t>
  </si>
  <si>
    <t>πυκνότητα πλαστικών σφαιριδίων (g/mL):</t>
  </si>
  <si>
    <t>Ηλιέλαιο (T=19οC)</t>
  </si>
  <si>
    <t>Ελαιόλαδο (T=19οC)</t>
  </si>
  <si>
    <t>Ηλιέλαιο (T=15οC)</t>
  </si>
  <si>
    <t>Ελαιόλαδο (T=15οC)</t>
  </si>
  <si>
    <t>Χρόνος Μέσος (s)</t>
  </si>
  <si>
    <t>Οριακή ταχύτητα (cm/s)</t>
  </si>
  <si>
    <t>Ιξώδες (Pa*s)</t>
  </si>
  <si>
    <t>Χρόνος 1η ρίψη (s)</t>
  </si>
  <si>
    <t>Χρόνος 2η ρίψη (s)</t>
  </si>
  <si>
    <t>Χρόνος 3η ρίψη (s)</t>
  </si>
  <si>
    <t>Χρόνος 4η ρίψη (s)</t>
  </si>
  <si>
    <t>Χρόνος 5η ρίψη (s)</t>
  </si>
  <si>
    <t>Διαδρομή (cm)</t>
  </si>
  <si>
    <t>Πυκνότητα ρευστών</t>
  </si>
  <si>
    <t>Ιξώδες (gr/cm*s)</t>
  </si>
  <si>
    <t>Ακτίνα ογκομετρικού σωλήνα 100ml</t>
  </si>
  <si>
    <t>Ακτίνα ογκομετρικού σωλήνα 250ml</t>
  </si>
  <si>
    <t>Εσωτερ. Διάμετρος ογκομετρικού σωλήνα 100ml</t>
  </si>
  <si>
    <t>Εσωτερ. Διάμετρος ογκομετρικού σωλήνα 250ml</t>
  </si>
  <si>
    <t>Διορθωμένο Ιξώδες λόγω επίδρασης τοιχομάτων σωλήνα (Pa*s)</t>
  </si>
  <si>
    <t>Μέτρηση Ιξώδους Υγρών (Εργαστηριακή Άσκηση Φυσική Γ Λυκείου Προσανατολισμού)</t>
  </si>
  <si>
    <t>Θεωρητική τιμή Ιξώδες (Pa*s)</t>
  </si>
  <si>
    <t>(T=19οC) 0,087</t>
  </si>
  <si>
    <t>(T=25οC) 0.049</t>
  </si>
  <si>
    <t>(T=19οC) 0,0011</t>
  </si>
  <si>
    <t>Νερό (Τ=17oC)</t>
  </si>
  <si>
    <t>Παρατηρήσεις</t>
  </si>
  <si>
    <t>Λόγο μεγάλης ταχύτητας δεν έχουμε στρωτή ροή (το σφαιρίδιο μετακινείται αριστερά-δεξιά κατά την κάθοδό του) οπότε δεν ισχύει ο νόμος του Stokes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</si>
</sst>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2" fontId="0" fillId="0" borderId="0" xfId="0" applyNumberFormat="1" applyFont="1"/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2</xdr:col>
      <xdr:colOff>434688</xdr:colOff>
      <xdr:row>48</xdr:row>
      <xdr:rowOff>114299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6375"/>
          <a:ext cx="4835238" cy="4133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447675</xdr:colOff>
      <xdr:row>27</xdr:row>
      <xdr:rowOff>19050</xdr:rowOff>
    </xdr:from>
    <xdr:to>
      <xdr:col>7</xdr:col>
      <xdr:colOff>265980</xdr:colOff>
      <xdr:row>47</xdr:row>
      <xdr:rowOff>170955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5324475"/>
          <a:ext cx="5761905" cy="3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4" sqref="F24"/>
    </sheetView>
  </sheetViews>
  <sheetFormatPr defaultRowHeight="15" x14ac:dyDescent="0.25"/>
  <cols>
    <col min="1" max="1" width="46" style="2" customWidth="1"/>
    <col min="2" max="6" width="20" style="2" customWidth="1"/>
    <col min="7" max="16384" width="9.140625" style="2"/>
  </cols>
  <sheetData>
    <row r="1" spans="1:6" ht="27.75" customHeight="1" x14ac:dyDescent="0.25">
      <c r="A1" s="7" t="s">
        <v>24</v>
      </c>
      <c r="B1" s="7"/>
      <c r="C1" s="7"/>
      <c r="D1" s="7"/>
      <c r="E1" s="7"/>
    </row>
    <row r="2" spans="1:6" x14ac:dyDescent="0.25">
      <c r="A2" s="2" t="s">
        <v>0</v>
      </c>
      <c r="B2" s="3">
        <v>0.59</v>
      </c>
      <c r="C2" s="3">
        <v>0.59</v>
      </c>
      <c r="D2" s="3">
        <v>0.59</v>
      </c>
      <c r="E2" s="3">
        <v>0.59</v>
      </c>
      <c r="F2" s="3">
        <v>0.59</v>
      </c>
    </row>
    <row r="3" spans="1:6" x14ac:dyDescent="0.25">
      <c r="A3" s="2" t="s">
        <v>1</v>
      </c>
      <c r="B3" s="3">
        <f>B2/2</f>
        <v>0.29499999999999998</v>
      </c>
      <c r="C3" s="3">
        <v>0.29499999999999998</v>
      </c>
      <c r="D3" s="3">
        <v>0.29499999999999998</v>
      </c>
      <c r="E3" s="3">
        <v>0.29499999999999998</v>
      </c>
      <c r="F3" s="3">
        <v>0.29499999999999998</v>
      </c>
    </row>
    <row r="4" spans="1:6" x14ac:dyDescent="0.25">
      <c r="A4" s="2" t="s">
        <v>2</v>
      </c>
      <c r="B4" s="3">
        <f>0.113</f>
        <v>0.113</v>
      </c>
      <c r="C4" s="3">
        <f t="shared" ref="C4:F4" si="0">0.113</f>
        <v>0.113</v>
      </c>
      <c r="D4" s="3">
        <f t="shared" si="0"/>
        <v>0.113</v>
      </c>
      <c r="E4" s="3">
        <f t="shared" si="0"/>
        <v>0.113</v>
      </c>
      <c r="F4" s="3">
        <f t="shared" si="0"/>
        <v>0.113</v>
      </c>
    </row>
    <row r="5" spans="1:6" x14ac:dyDescent="0.25">
      <c r="A5" s="2" t="s">
        <v>3</v>
      </c>
      <c r="B5" s="3">
        <f>B4/(4*PI()*(B3^3)/3)</f>
        <v>1.050809005948077</v>
      </c>
      <c r="C5" s="3">
        <v>1.050809005948077</v>
      </c>
      <c r="D5" s="3">
        <v>1.050809005948077</v>
      </c>
      <c r="E5" s="3">
        <v>1.050809005948077</v>
      </c>
      <c r="F5" s="3">
        <v>1.050809005948077</v>
      </c>
    </row>
    <row r="6" spans="1:6" x14ac:dyDescent="0.25">
      <c r="A6" s="2" t="s">
        <v>21</v>
      </c>
      <c r="B6" s="3">
        <v>2.71</v>
      </c>
      <c r="C6" s="3">
        <v>2.71</v>
      </c>
      <c r="D6" s="3">
        <v>2.71</v>
      </c>
      <c r="E6" s="3">
        <v>2.71</v>
      </c>
      <c r="F6" s="3">
        <v>2.71</v>
      </c>
    </row>
    <row r="7" spans="1:6" x14ac:dyDescent="0.25">
      <c r="A7" s="2" t="s">
        <v>19</v>
      </c>
      <c r="B7" s="3">
        <f>B6/2</f>
        <v>1.355</v>
      </c>
      <c r="C7" s="3">
        <f t="shared" ref="C7:F7" si="1">C6/2</f>
        <v>1.355</v>
      </c>
      <c r="D7" s="3">
        <f t="shared" si="1"/>
        <v>1.355</v>
      </c>
      <c r="E7" s="3">
        <f t="shared" si="1"/>
        <v>1.355</v>
      </c>
      <c r="F7" s="3">
        <f t="shared" si="1"/>
        <v>1.355</v>
      </c>
    </row>
    <row r="8" spans="1:6" x14ac:dyDescent="0.25">
      <c r="A8" s="2" t="s">
        <v>22</v>
      </c>
      <c r="B8" s="3">
        <f>3.625</f>
        <v>3.625</v>
      </c>
      <c r="C8" s="3">
        <f t="shared" ref="C8:F8" si="2">3.625</f>
        <v>3.625</v>
      </c>
      <c r="D8" s="3">
        <f t="shared" si="2"/>
        <v>3.625</v>
      </c>
      <c r="E8" s="3">
        <f t="shared" si="2"/>
        <v>3.625</v>
      </c>
      <c r="F8" s="3">
        <f t="shared" si="2"/>
        <v>3.625</v>
      </c>
    </row>
    <row r="9" spans="1:6" x14ac:dyDescent="0.25">
      <c r="A9" s="2" t="s">
        <v>20</v>
      </c>
      <c r="B9" s="3">
        <f>B8/2</f>
        <v>1.8125</v>
      </c>
      <c r="C9" s="3">
        <f t="shared" ref="C9:F9" si="3">C8/2</f>
        <v>1.8125</v>
      </c>
      <c r="D9" s="3">
        <f t="shared" si="3"/>
        <v>1.8125</v>
      </c>
      <c r="E9" s="3">
        <f t="shared" si="3"/>
        <v>1.8125</v>
      </c>
      <c r="F9" s="3">
        <f t="shared" si="3"/>
        <v>1.8125</v>
      </c>
    </row>
    <row r="10" spans="1:6" x14ac:dyDescent="0.25">
      <c r="B10" s="1" t="s">
        <v>4</v>
      </c>
      <c r="C10" s="1" t="s">
        <v>5</v>
      </c>
      <c r="D10" s="1" t="s">
        <v>6</v>
      </c>
      <c r="E10" s="1" t="s">
        <v>7</v>
      </c>
      <c r="F10" s="1" t="s">
        <v>29</v>
      </c>
    </row>
    <row r="11" spans="1:6" x14ac:dyDescent="0.25">
      <c r="A11" s="2" t="s">
        <v>17</v>
      </c>
      <c r="B11" s="3">
        <f>0.9</f>
        <v>0.9</v>
      </c>
      <c r="C11" s="3">
        <f>0.92</f>
        <v>0.92</v>
      </c>
      <c r="D11" s="3">
        <f>0.9</f>
        <v>0.9</v>
      </c>
      <c r="E11" s="3">
        <f>0.92</f>
        <v>0.92</v>
      </c>
      <c r="F11" s="2">
        <v>1</v>
      </c>
    </row>
    <row r="12" spans="1:6" x14ac:dyDescent="0.25">
      <c r="A12" s="2" t="s">
        <v>11</v>
      </c>
      <c r="B12" s="3">
        <v>4.75</v>
      </c>
      <c r="C12" s="3">
        <v>5.73</v>
      </c>
      <c r="D12" s="3">
        <v>7.22</v>
      </c>
      <c r="E12" s="3">
        <v>8.2200000000000006</v>
      </c>
      <c r="F12" s="3">
        <v>1.84</v>
      </c>
    </row>
    <row r="13" spans="1:6" x14ac:dyDescent="0.25">
      <c r="A13" s="2" t="s">
        <v>12</v>
      </c>
      <c r="B13" s="3">
        <v>5</v>
      </c>
      <c r="C13" s="3">
        <v>6.03</v>
      </c>
      <c r="D13" s="3">
        <v>6.05</v>
      </c>
      <c r="E13" s="3">
        <v>8.3000000000000007</v>
      </c>
      <c r="F13" s="3">
        <v>1.62</v>
      </c>
    </row>
    <row r="14" spans="1:6" x14ac:dyDescent="0.25">
      <c r="A14" s="2" t="s">
        <v>13</v>
      </c>
      <c r="B14" s="3">
        <v>4.93</v>
      </c>
      <c r="C14" s="3">
        <v>5.6</v>
      </c>
      <c r="D14" s="3">
        <v>6.63</v>
      </c>
      <c r="E14" s="3">
        <v>8</v>
      </c>
      <c r="F14" s="3">
        <v>1.72</v>
      </c>
    </row>
    <row r="15" spans="1:6" x14ac:dyDescent="0.25">
      <c r="A15" s="2" t="s">
        <v>14</v>
      </c>
      <c r="B15" s="3">
        <v>5.13</v>
      </c>
      <c r="C15" s="3">
        <v>6.83</v>
      </c>
      <c r="D15" s="3">
        <v>6.18</v>
      </c>
      <c r="E15" s="3">
        <v>7.7</v>
      </c>
      <c r="F15" s="3">
        <v>2.17</v>
      </c>
    </row>
    <row r="16" spans="1:6" x14ac:dyDescent="0.25">
      <c r="A16" s="2" t="s">
        <v>15</v>
      </c>
      <c r="B16" s="3">
        <v>4.75</v>
      </c>
      <c r="C16" s="3">
        <v>6.17</v>
      </c>
      <c r="D16" s="3">
        <v>6.19</v>
      </c>
      <c r="E16" s="3">
        <v>7.57</v>
      </c>
      <c r="F16" s="3">
        <v>1.78</v>
      </c>
    </row>
    <row r="17" spans="1:6" x14ac:dyDescent="0.25">
      <c r="A17" s="2" t="s">
        <v>8</v>
      </c>
      <c r="B17" s="3">
        <f>AVERAGE(B13:B16)</f>
        <v>4.9524999999999997</v>
      </c>
      <c r="C17" s="3">
        <f>AVERAGE(C13:C16)</f>
        <v>6.1575000000000006</v>
      </c>
      <c r="D17" s="3">
        <f>AVERAGE(D13:D16)</f>
        <v>6.2625000000000002</v>
      </c>
      <c r="E17" s="3">
        <f>AVERAGE(E13:E16)</f>
        <v>7.8925000000000001</v>
      </c>
      <c r="F17" s="3">
        <f>AVERAGE(F13:F16)</f>
        <v>1.8225</v>
      </c>
    </row>
    <row r="18" spans="1:6" x14ac:dyDescent="0.25">
      <c r="A18" s="2" t="s">
        <v>16</v>
      </c>
      <c r="B18" s="3">
        <v>10</v>
      </c>
      <c r="C18" s="3">
        <v>10</v>
      </c>
      <c r="D18" s="3">
        <v>10</v>
      </c>
      <c r="E18" s="3">
        <v>10</v>
      </c>
      <c r="F18" s="3">
        <v>11</v>
      </c>
    </row>
    <row r="19" spans="1:6" x14ac:dyDescent="0.25">
      <c r="A19" s="2" t="s">
        <v>9</v>
      </c>
      <c r="B19" s="3">
        <f>B18/B17</f>
        <v>2.0191822311963654</v>
      </c>
      <c r="C19" s="3">
        <f t="shared" ref="C19:F19" si="4">C18/C17</f>
        <v>1.6240357287860332</v>
      </c>
      <c r="D19" s="3">
        <f t="shared" si="4"/>
        <v>1.5968063872255489</v>
      </c>
      <c r="E19" s="3">
        <f t="shared" si="4"/>
        <v>1.2670256572695597</v>
      </c>
      <c r="F19" s="3">
        <f t="shared" si="4"/>
        <v>6.0356652949245539</v>
      </c>
    </row>
    <row r="20" spans="1:6" x14ac:dyDescent="0.25">
      <c r="A20" s="2" t="s">
        <v>18</v>
      </c>
      <c r="B20" s="4">
        <f>2*B3^2*981*(B5-B11)/(9*B19)</f>
        <v>1.4169426967463279</v>
      </c>
      <c r="C20" s="4">
        <f t="shared" ref="C20:F20" si="5">2*C3^2*981*(C5-C11)/(9*C19)</f>
        <v>1.528067684661512</v>
      </c>
      <c r="D20" s="4">
        <f t="shared" si="5"/>
        <v>1.7917422793283955</v>
      </c>
      <c r="E20" s="4">
        <f t="shared" si="5"/>
        <v>1.9586316201690592</v>
      </c>
      <c r="F20" s="4">
        <f t="shared" si="5"/>
        <v>0.15970410365601539</v>
      </c>
    </row>
    <row r="21" spans="1:6" x14ac:dyDescent="0.25">
      <c r="A21" s="2" t="s">
        <v>10</v>
      </c>
      <c r="B21" s="4">
        <f>B20/10</f>
        <v>0.14169426967463278</v>
      </c>
      <c r="C21" s="4">
        <f t="shared" ref="C21:F21" si="6">C20/10</f>
        <v>0.15280676846615121</v>
      </c>
      <c r="D21" s="4">
        <f t="shared" si="6"/>
        <v>0.17917422793283955</v>
      </c>
      <c r="E21" s="4">
        <f t="shared" si="6"/>
        <v>0.19586316201690593</v>
      </c>
      <c r="F21" s="4">
        <f t="shared" si="6"/>
        <v>1.5970410365601539E-2</v>
      </c>
    </row>
    <row r="22" spans="1:6" x14ac:dyDescent="0.25">
      <c r="A22" s="2" t="s">
        <v>23</v>
      </c>
      <c r="B22" s="4">
        <f>B21/(1+2.4*(B3/B7))</f>
        <v>9.306627988808891E-2</v>
      </c>
      <c r="C22" s="4">
        <f t="shared" ref="C22:F22" si="7">C21/(1+2.4*(C3/C7))</f>
        <v>0.10036508544432132</v>
      </c>
      <c r="D22" s="4">
        <f t="shared" si="7"/>
        <v>0.11768350889432748</v>
      </c>
      <c r="E22" s="4">
        <f t="shared" si="7"/>
        <v>0.1286449755370371</v>
      </c>
      <c r="F22" s="4">
        <f t="shared" si="7"/>
        <v>1.0489532741342747E-2</v>
      </c>
    </row>
    <row r="23" spans="1:6" x14ac:dyDescent="0.25">
      <c r="A23" s="2" t="s">
        <v>25</v>
      </c>
      <c r="B23" s="6" t="s">
        <v>27</v>
      </c>
      <c r="C23" s="5" t="s">
        <v>26</v>
      </c>
      <c r="F23" s="5" t="s">
        <v>28</v>
      </c>
    </row>
    <row r="24" spans="1:6" ht="60" customHeight="1" x14ac:dyDescent="0.25">
      <c r="A24" s="2" t="s">
        <v>30</v>
      </c>
      <c r="F24" s="8" t="s">
        <v>31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2o-EKFE-Erg</dc:creator>
  <cp:lastModifiedBy>2o-EKFE-Erg</cp:lastModifiedBy>
  <dcterms:created xsi:type="dcterms:W3CDTF">2016-02-08T07:04:42Z</dcterms:created>
  <dcterms:modified xsi:type="dcterms:W3CDTF">2016-02-08T10:25:24Z</dcterms:modified>
</cp:coreProperties>
</file>